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22440" windowHeight="9816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1" i="1" l="1"/>
  <c r="J4" i="1"/>
  <c r="J5" i="1"/>
  <c r="J3" i="1"/>
  <c r="J2" i="1" s="1"/>
  <c r="H3" i="1"/>
  <c r="H4" i="1"/>
  <c r="I4" i="1" s="1"/>
  <c r="H5" i="1"/>
  <c r="I5" i="1" s="1"/>
  <c r="H2" i="1" l="1"/>
  <c r="I3" i="1"/>
  <c r="I2" i="1" s="1"/>
</calcChain>
</file>

<file path=xl/sharedStrings.xml><?xml version="1.0" encoding="utf-8"?>
<sst xmlns="http://schemas.openxmlformats.org/spreadsheetml/2006/main" count="137" uniqueCount="72">
  <si>
    <t>Entreprise</t>
  </si>
  <si>
    <t>3A PAREBRISE</t>
  </si>
  <si>
    <t>ABC CONSTRUCTION</t>
  </si>
  <si>
    <t>ALPHA ECO CONCEPT</t>
  </si>
  <si>
    <t>ALPHA IMMO CONCEPT</t>
  </si>
  <si>
    <t>APR &amp; CO</t>
  </si>
  <si>
    <t>AR INVESTIMMO</t>
  </si>
  <si>
    <t>ARTISAN DU MIDI</t>
  </si>
  <si>
    <t>AS FINANCES</t>
  </si>
  <si>
    <t>BEMA</t>
  </si>
  <si>
    <t>BNB SAUMUR</t>
  </si>
  <si>
    <t>CABINET TM</t>
  </si>
  <si>
    <t>CANASTELLE PROMOTION</t>
  </si>
  <si>
    <t>CAVE LA JOLIETTE</t>
  </si>
  <si>
    <t>DCVF PLATRERIE</t>
  </si>
  <si>
    <t>ERS FIBRE</t>
  </si>
  <si>
    <t>FENETRE ET STYLE</t>
  </si>
  <si>
    <t>FERRONERIE DHO</t>
  </si>
  <si>
    <t>FLAM'NORDIC</t>
  </si>
  <si>
    <t>FVF83</t>
  </si>
  <si>
    <t>GBC</t>
  </si>
  <si>
    <t>GM INVENT</t>
  </si>
  <si>
    <t>GWMG</t>
  </si>
  <si>
    <t>HOME EVOLUTION</t>
  </si>
  <si>
    <t>I M C P 31</t>
  </si>
  <si>
    <t>IDEAL KITCHEN</t>
  </si>
  <si>
    <t>INFOS HABITAT</t>
  </si>
  <si>
    <t>JLA</t>
  </si>
  <si>
    <t>KARA MOTORS</t>
  </si>
  <si>
    <t>KIMINV</t>
  </si>
  <si>
    <t>LABORATOIRE DU HAUT SEGALA</t>
  </si>
  <si>
    <t>LES MAISONS DE DEMAIN</t>
  </si>
  <si>
    <t>MAGA INVEST</t>
  </si>
  <si>
    <t>MENUISERIE CIROUANT</t>
  </si>
  <si>
    <t>MIGLO</t>
  </si>
  <si>
    <t>MOELLON AND CO</t>
  </si>
  <si>
    <t>NATURA SENS BEAUTY</t>
  </si>
  <si>
    <t>OREADE STRATEGIE</t>
  </si>
  <si>
    <t>PHOENIX</t>
  </si>
  <si>
    <t>PIC MISTRAL</t>
  </si>
  <si>
    <t>PRECISAL</t>
  </si>
  <si>
    <t>PROMUP</t>
  </si>
  <si>
    <t>PROMUP AQUILODGE</t>
  </si>
  <si>
    <t>PROMUP AZUR DIFFUSION</t>
  </si>
  <si>
    <t>PROMUP HOMIWAY</t>
  </si>
  <si>
    <t>PROMUP HOMIZY</t>
  </si>
  <si>
    <t>PROMUP KAZAD</t>
  </si>
  <si>
    <t>PROMUP MEDIABREIZH</t>
  </si>
  <si>
    <t>PROVENCE HABITAT ENERGIE</t>
  </si>
  <si>
    <t>PSL RHONE</t>
  </si>
  <si>
    <t>PUBLICIMM</t>
  </si>
  <si>
    <t>RIO CELESTE</t>
  </si>
  <si>
    <t>SANTHOR</t>
  </si>
  <si>
    <t>SAS ALJC</t>
  </si>
  <si>
    <t>SAS BABELOU</t>
  </si>
  <si>
    <t>SAS SIXCLAY</t>
  </si>
  <si>
    <t>SECURIDOCK</t>
  </si>
  <si>
    <t>SOREM</t>
  </si>
  <si>
    <t>SOREP</t>
  </si>
  <si>
    <t>TECHNI GYM</t>
  </si>
  <si>
    <t>TERRE ET LOGIS CONSTRUCTION</t>
  </si>
  <si>
    <t>TWELVE INFRA</t>
  </si>
  <si>
    <t>TWELVE,COM</t>
  </si>
  <si>
    <t>VERMAT</t>
  </si>
  <si>
    <t>VS DIAG</t>
  </si>
  <si>
    <t>YOSADI</t>
  </si>
  <si>
    <t>PRODUITS &amp; SERVICES</t>
  </si>
  <si>
    <t>ARTISANAT &amp; BTP</t>
  </si>
  <si>
    <t>IMMOBILIER</t>
  </si>
  <si>
    <t>Secteurs</t>
  </si>
  <si>
    <t>Terminés</t>
  </si>
  <si>
    <t>Nombre de Prêts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</si>
</sst>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7" formatCode="&quot;Totaux Projets &quot;0"/>
    <numFmt numFmtId="168" formatCode="&quot;Terminés &quot;0"/>
    <numFmt numFmtId="169" formatCode="&quot;En cours &quot;0"/>
  </numFmts>
  <fonts count="1" x14ac:knownFonts="1"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7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strRef>
          <c:f>Feuil1!$H$1</c:f>
          <c:strCache>
            <c:ptCount val="1"/>
            <c:pt idx="0">
              <c:v>Novembre 2023</c:v>
            </c:pt>
          </c:strCache>
        </c:strRef>
      </c:tx>
      <c:layout/>
      <c:overlay val="0"/>
      <c:txPr>
        <a:bodyPr/>
        <a:lstStyle/>
        <a:p>
          <a:pPr>
            <a:defRPr sz="2000">
              <a:solidFill>
                <a:srgbClr val="FFFF00"/>
              </a:solidFill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Feuil1!$H$2</c:f>
              <c:strCache>
                <c:ptCount val="1"/>
                <c:pt idx="0">
                  <c:v>Totaux Projets 1122</c:v>
                </c:pt>
              </c:strCache>
            </c:strRef>
          </c:tx>
          <c:spPr>
            <a:gradFill flip="none" rotWithShape="1">
              <a:gsLst>
                <a:gs pos="0">
                  <a:srgbClr val="7030A0"/>
                </a:gs>
                <a:gs pos="50000">
                  <a:srgbClr val="990099"/>
                </a:gs>
                <a:gs pos="100000">
                  <a:srgbClr val="CC3399"/>
                </a:gs>
              </a:gsLst>
              <a:lin ang="10800000" scaled="1"/>
              <a:tileRect/>
            </a:gradFill>
            <a:effectLst>
              <a:glow>
                <a:schemeClr val="accent1"/>
              </a:glow>
              <a:outerShdw sx="1000" sy="1000" algn="ctr" rotWithShape="0">
                <a:srgbClr val="000000"/>
              </a:outerShdw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7.38770685579196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875905139517131E-3"/>
                  <c:y val="-7.69230769230759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5508274231678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800" b="1">
                    <a:solidFill>
                      <a:srgbClr val="FF66FF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Feuil1!$G$3:$G$5</c:f>
              <c:strCache>
                <c:ptCount val="3"/>
                <c:pt idx="0">
                  <c:v>ARTISANAT &amp; BTP</c:v>
                </c:pt>
                <c:pt idx="1">
                  <c:v>IMMOBILIER</c:v>
                </c:pt>
                <c:pt idx="2">
                  <c:v>PRODUITS &amp; SERVICES</c:v>
                </c:pt>
              </c:strCache>
            </c:strRef>
          </c:cat>
          <c:val>
            <c:numRef>
              <c:f>Feuil1!$H$3:$H$5</c:f>
              <c:numCache>
                <c:formatCode>General</c:formatCode>
                <c:ptCount val="3"/>
                <c:pt idx="0">
                  <c:v>60</c:v>
                </c:pt>
                <c:pt idx="1">
                  <c:v>61</c:v>
                </c:pt>
                <c:pt idx="2">
                  <c:v>1001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48"/>
        <c:axId val="137627904"/>
        <c:axId val="137670656"/>
      </c:barChart>
      <c:barChart>
        <c:barDir val="bar"/>
        <c:grouping val="clustered"/>
        <c:varyColors val="0"/>
        <c:ser>
          <c:idx val="1"/>
          <c:order val="1"/>
          <c:tx>
            <c:strRef>
              <c:f>Feuil1!$I$2</c:f>
              <c:strCache>
                <c:ptCount val="1"/>
                <c:pt idx="0">
                  <c:v>En cours 341</c:v>
                </c:pt>
              </c:strCache>
            </c:strRef>
          </c:tx>
          <c:spPr>
            <a:gradFill flip="none" rotWithShape="1">
              <a:gsLst>
                <a:gs pos="0">
                  <a:srgbClr val="008000"/>
                </a:gs>
                <a:gs pos="50000">
                  <a:srgbClr val="2FBB2F"/>
                </a:gs>
                <a:gs pos="100000">
                  <a:srgbClr val="35DE00"/>
                </a:gs>
              </a:gsLst>
              <a:lin ang="10800000" scaled="1"/>
              <a:tileRect/>
            </a:gradFill>
          </c:spPr>
          <c:invertIfNegative val="0"/>
          <c:dLbls>
            <c:dLbl>
              <c:idx val="1"/>
              <c:layout>
                <c:manualLayout>
                  <c:x val="-5.9101654846335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>
                    <a:solidFill>
                      <a:srgbClr val="00FF0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Feuil1!$H$2:$J$2</c:f>
              <c:numCache>
                <c:formatCode>"En cours "0</c:formatCode>
                <c:ptCount val="3"/>
                <c:pt idx="0" formatCode="&quot;Totaux Projets &quot;0">
                  <c:v>1122</c:v>
                </c:pt>
                <c:pt idx="1">
                  <c:v>341</c:v>
                </c:pt>
                <c:pt idx="2" formatCode="&quot;Terminés &quot;0">
                  <c:v>781</c:v>
                </c:pt>
              </c:numCache>
            </c:numRef>
          </c:cat>
          <c:val>
            <c:numRef>
              <c:f>Feuil1!$I$3:$I$5</c:f>
              <c:numCache>
                <c:formatCode>General</c:formatCode>
                <c:ptCount val="3"/>
                <c:pt idx="0">
                  <c:v>35</c:v>
                </c:pt>
                <c:pt idx="1">
                  <c:v>38</c:v>
                </c:pt>
                <c:pt idx="2">
                  <c:v>268</c:v>
                </c:pt>
              </c:numCache>
            </c:numRef>
          </c:val>
        </c:ser>
        <c:ser>
          <c:idx val="2"/>
          <c:order val="2"/>
          <c:tx>
            <c:strRef>
              <c:f>Feuil1!$J$2</c:f>
              <c:strCache>
                <c:ptCount val="1"/>
                <c:pt idx="0">
                  <c:v>Terminés 781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75000"/>
                  </a:schemeClr>
                </a:gs>
                <a:gs pos="50000">
                  <a:srgbClr val="33CCFF"/>
                </a:gs>
                <a:gs pos="100000">
                  <a:srgbClr val="8FDDE3"/>
                </a:gs>
              </a:gsLst>
              <a:lin ang="10800000" scaled="1"/>
              <a:tileRect/>
            </a:gradFill>
          </c:spPr>
          <c:invertIfNegative val="0"/>
          <c:dLbls>
            <c:txPr>
              <a:bodyPr/>
              <a:lstStyle/>
              <a:p>
                <a:pPr>
                  <a:defRPr sz="1400" b="1">
                    <a:solidFill>
                      <a:srgbClr val="00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Feuil1!$H$2:$J$2</c:f>
              <c:numCache>
                <c:formatCode>"En cours "0</c:formatCode>
                <c:ptCount val="3"/>
                <c:pt idx="0" formatCode="&quot;Totaux Projets &quot;0">
                  <c:v>1122</c:v>
                </c:pt>
                <c:pt idx="1">
                  <c:v>341</c:v>
                </c:pt>
                <c:pt idx="2" formatCode="&quot;Terminés &quot;0">
                  <c:v>781</c:v>
                </c:pt>
              </c:numCache>
            </c:numRef>
          </c:cat>
          <c:val>
            <c:numRef>
              <c:f>Feuil1!$J$3:$J$5</c:f>
              <c:numCache>
                <c:formatCode>General</c:formatCode>
                <c:ptCount val="3"/>
                <c:pt idx="0">
                  <c:v>25</c:v>
                </c:pt>
                <c:pt idx="1">
                  <c:v>23</c:v>
                </c:pt>
                <c:pt idx="2">
                  <c:v>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1"/>
        <c:overlap val="-34"/>
        <c:axId val="137673728"/>
        <c:axId val="137672192"/>
      </c:barChart>
      <c:catAx>
        <c:axId val="137627904"/>
        <c:scaling>
          <c:orientation val="minMax"/>
        </c:scaling>
        <c:delete val="0"/>
        <c:axPos val="l"/>
        <c:numFmt formatCode="yyyy" sourceLinked="0"/>
        <c:majorTickMark val="out"/>
        <c:minorTickMark val="none"/>
        <c:tickLblPos val="low"/>
        <c:txPr>
          <a:bodyPr/>
          <a:lstStyle/>
          <a:p>
            <a:pPr>
              <a:defRPr sz="1600" b="1">
                <a:solidFill>
                  <a:srgbClr val="FFFF00"/>
                </a:solidFill>
              </a:defRPr>
            </a:pPr>
            <a:endParaRPr lang="fr-FR"/>
          </a:p>
        </c:txPr>
        <c:crossAx val="137670656"/>
        <c:crosses val="autoZero"/>
        <c:auto val="1"/>
        <c:lblAlgn val="ctr"/>
        <c:lblOffset val="100"/>
        <c:noMultiLvlLbl val="0"/>
      </c:catAx>
      <c:valAx>
        <c:axId val="137670656"/>
        <c:scaling>
          <c:orientation val="minMax"/>
          <c:max val="1200"/>
        </c:scaling>
        <c:delete val="1"/>
        <c:axPos val="b"/>
        <c:numFmt formatCode="General" sourceLinked="1"/>
        <c:majorTickMark val="none"/>
        <c:minorTickMark val="none"/>
        <c:tickLblPos val="low"/>
        <c:crossAx val="137627904"/>
        <c:crosses val="autoZero"/>
        <c:crossBetween val="between"/>
      </c:valAx>
      <c:valAx>
        <c:axId val="137672192"/>
        <c:scaling>
          <c:orientation val="minMax"/>
          <c:max val="1200"/>
        </c:scaling>
        <c:delete val="1"/>
        <c:axPos val="t"/>
        <c:numFmt formatCode="General" sourceLinked="1"/>
        <c:majorTickMark val="none"/>
        <c:minorTickMark val="none"/>
        <c:tickLblPos val="high"/>
        <c:crossAx val="137673728"/>
        <c:crosses val="max"/>
        <c:crossBetween val="between"/>
      </c:valAx>
      <c:catAx>
        <c:axId val="137673728"/>
        <c:scaling>
          <c:orientation val="minMax"/>
        </c:scaling>
        <c:delete val="1"/>
        <c:axPos val="l"/>
        <c:numFmt formatCode="&quot;Totaux Projets &quot;0" sourceLinked="1"/>
        <c:majorTickMark val="out"/>
        <c:minorTickMark val="none"/>
        <c:tickLblPos val="nextTo"/>
        <c:crossAx val="137672192"/>
        <c:crosses val="autoZero"/>
        <c:auto val="1"/>
        <c:lblAlgn val="ctr"/>
        <c:lblOffset val="100"/>
        <c:noMultiLvlLbl val="0"/>
      </c:catAx>
      <c:spPr>
        <a:solidFill>
          <a:schemeClr val="tx1"/>
        </a:solidFill>
        <a:ln>
          <a:noFill/>
        </a:ln>
      </c:spPr>
    </c:plotArea>
    <c:legend>
      <c:legendPos val="t"/>
      <c:layout/>
      <c:overlay val="0"/>
      <c:txPr>
        <a:bodyPr/>
        <a:lstStyle/>
        <a:p>
          <a:pPr>
            <a:defRPr sz="1600" b="1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373380</xdr:colOff>
      <xdr:row>7</xdr:row>
      <xdr:rowOff>182880</xdr:rowOff>
    </xdr:from>
    <xdr:to>
      <xdr:col>13</xdr:col>
      <xdr:colOff>114300</xdr:colOff>
      <xdr:row>26</xdr:row>
      <xdr:rowOff>152400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graphies%20Bienpr&#234;t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eur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H29" sqref="H29"/>
    </sheetView>
  </sheetViews>
  <sheetFormatPr baseColWidth="10" defaultRowHeight="15.6" x14ac:dyDescent="0.3"/>
  <cols>
    <col min="1" max="1" width="24.5" customWidth="1"/>
    <col min="5" max="5" width="14.19921875" bestFit="1" customWidth="1"/>
    <col min="7" max="7" width="22.09765625" bestFit="1" customWidth="1"/>
    <col min="8" max="8" width="17" bestFit="1" customWidth="1"/>
    <col min="10" max="10" width="11.796875" bestFit="1" customWidth="1"/>
  </cols>
  <sheetData>
    <row r="1" spans="1:10" x14ac:dyDescent="0.3">
      <c r="A1" t="s">
        <v>0</v>
      </c>
      <c r="B1" t="s">
        <v>69</v>
      </c>
      <c r="D1" t="s">
        <v>70</v>
      </c>
      <c r="E1" t="s">
        <v>71</v>
      </c>
      <c r="H1" s="1" t="str">
        <f ca="1">PROPER(TEXT(TODAY(),"mmmm aaaa"))</f>
        <v>Novembre 2023</v>
      </c>
      <c r="I1" s="1"/>
      <c r="J1" s="1"/>
    </row>
    <row r="2" spans="1:10" x14ac:dyDescent="0.3">
      <c r="A2" t="s">
        <v>1</v>
      </c>
      <c r="B2" t="s">
        <v>66</v>
      </c>
      <c r="D2">
        <v>1</v>
      </c>
      <c r="E2">
        <v>3</v>
      </c>
      <c r="H2" s="3">
        <f>SUM(H3:H5)</f>
        <v>1122</v>
      </c>
      <c r="I2" s="5">
        <f t="shared" ref="I2:J2" si="0">SUM(I3:I5)</f>
        <v>341</v>
      </c>
      <c r="J2" s="4">
        <f t="shared" si="0"/>
        <v>781</v>
      </c>
    </row>
    <row r="3" spans="1:10" x14ac:dyDescent="0.3">
      <c r="A3" t="s">
        <v>2</v>
      </c>
      <c r="B3" t="s">
        <v>66</v>
      </c>
      <c r="D3">
        <v>1</v>
      </c>
      <c r="E3">
        <v>1</v>
      </c>
      <c r="F3" s="2"/>
      <c r="G3" t="s">
        <v>67</v>
      </c>
      <c r="H3">
        <f>SUMIF($B$2:$B$66,$G3,$E$2:$E$66)</f>
        <v>60</v>
      </c>
      <c r="I3">
        <f>H3-J3</f>
        <v>35</v>
      </c>
      <c r="J3">
        <f>SUMIF($B$2:$B$66,$G3,$D$2:$D$66)</f>
        <v>25</v>
      </c>
    </row>
    <row r="4" spans="1:10" x14ac:dyDescent="0.3">
      <c r="A4" t="s">
        <v>3</v>
      </c>
      <c r="B4" t="s">
        <v>67</v>
      </c>
      <c r="D4">
        <v>4</v>
      </c>
      <c r="E4">
        <v>6</v>
      </c>
      <c r="F4" s="2"/>
      <c r="G4" t="s">
        <v>68</v>
      </c>
      <c r="H4" s="2">
        <f>SUMIF($B$2:$B$66,$G4,$E$2:$E$66)</f>
        <v>61</v>
      </c>
      <c r="I4" s="2">
        <f>H4-J4</f>
        <v>38</v>
      </c>
      <c r="J4" s="2">
        <f>SUMIF($B$2:$B$66,$G4,$D$2:$D$66)</f>
        <v>23</v>
      </c>
    </row>
    <row r="5" spans="1:10" x14ac:dyDescent="0.3">
      <c r="A5" t="s">
        <v>4</v>
      </c>
      <c r="B5" t="s">
        <v>68</v>
      </c>
      <c r="D5">
        <v>0</v>
      </c>
      <c r="E5">
        <v>1</v>
      </c>
      <c r="F5" s="2"/>
      <c r="G5" t="s">
        <v>66</v>
      </c>
      <c r="H5" s="2">
        <f>SUMIF($B$2:$B$66,$G5,$E$2:$E$66)</f>
        <v>1001</v>
      </c>
      <c r="I5" s="2">
        <f>H5-J5</f>
        <v>268</v>
      </c>
      <c r="J5" s="2">
        <f>SUMIF($B$2:$B$66,$G5,$D$2:$D$66)</f>
        <v>733</v>
      </c>
    </row>
    <row r="6" spans="1:10" x14ac:dyDescent="0.3">
      <c r="A6" t="s">
        <v>5</v>
      </c>
      <c r="B6" t="s">
        <v>67</v>
      </c>
      <c r="D6">
        <v>0</v>
      </c>
      <c r="E6">
        <v>1</v>
      </c>
      <c r="F6" s="2"/>
    </row>
    <row r="7" spans="1:10" x14ac:dyDescent="0.3">
      <c r="A7" t="s">
        <v>6</v>
      </c>
      <c r="B7" t="s">
        <v>68</v>
      </c>
      <c r="D7">
        <v>0</v>
      </c>
      <c r="E7">
        <v>1</v>
      </c>
      <c r="F7" s="2"/>
    </row>
    <row r="8" spans="1:10" x14ac:dyDescent="0.3">
      <c r="A8" t="s">
        <v>7</v>
      </c>
      <c r="B8" t="s">
        <v>67</v>
      </c>
      <c r="D8">
        <v>2</v>
      </c>
      <c r="E8">
        <v>3</v>
      </c>
      <c r="F8" s="2"/>
    </row>
    <row r="9" spans="1:10" x14ac:dyDescent="0.3">
      <c r="A9" t="s">
        <v>8</v>
      </c>
      <c r="B9" t="s">
        <v>68</v>
      </c>
      <c r="D9">
        <v>7</v>
      </c>
      <c r="E9">
        <v>7</v>
      </c>
      <c r="F9" s="2"/>
    </row>
    <row r="10" spans="1:10" x14ac:dyDescent="0.3">
      <c r="A10" t="s">
        <v>9</v>
      </c>
      <c r="B10" t="s">
        <v>66</v>
      </c>
      <c r="D10">
        <v>4</v>
      </c>
      <c r="E10">
        <v>7</v>
      </c>
      <c r="F10" s="2"/>
    </row>
    <row r="11" spans="1:10" x14ac:dyDescent="0.3">
      <c r="A11" t="s">
        <v>10</v>
      </c>
      <c r="B11" t="s">
        <v>66</v>
      </c>
      <c r="D11">
        <v>10</v>
      </c>
      <c r="E11">
        <v>20</v>
      </c>
      <c r="F11" s="2"/>
    </row>
    <row r="12" spans="1:10" x14ac:dyDescent="0.3">
      <c r="A12" t="s">
        <v>11</v>
      </c>
      <c r="B12" t="s">
        <v>66</v>
      </c>
      <c r="D12">
        <v>1</v>
      </c>
      <c r="E12">
        <v>1</v>
      </c>
      <c r="F12" s="2"/>
    </row>
    <row r="13" spans="1:10" x14ac:dyDescent="0.3">
      <c r="A13" t="s">
        <v>12</v>
      </c>
      <c r="B13" t="s">
        <v>66</v>
      </c>
      <c r="D13">
        <v>0</v>
      </c>
      <c r="E13">
        <v>1</v>
      </c>
      <c r="F13" s="2"/>
    </row>
    <row r="14" spans="1:10" x14ac:dyDescent="0.3">
      <c r="A14" t="s">
        <v>13</v>
      </c>
      <c r="B14" t="s">
        <v>66</v>
      </c>
      <c r="D14">
        <v>4</v>
      </c>
      <c r="E14">
        <v>6</v>
      </c>
      <c r="F14" s="2"/>
    </row>
    <row r="15" spans="1:10" x14ac:dyDescent="0.3">
      <c r="A15" t="s">
        <v>14</v>
      </c>
      <c r="B15" t="s">
        <v>67</v>
      </c>
      <c r="D15">
        <v>4</v>
      </c>
      <c r="E15">
        <v>9</v>
      </c>
      <c r="F15" s="2"/>
    </row>
    <row r="16" spans="1:10" x14ac:dyDescent="0.3">
      <c r="A16" t="s">
        <v>15</v>
      </c>
      <c r="B16" t="s">
        <v>66</v>
      </c>
      <c r="D16">
        <v>5</v>
      </c>
      <c r="E16">
        <v>12</v>
      </c>
      <c r="F16" s="2"/>
    </row>
    <row r="17" spans="1:6" x14ac:dyDescent="0.3">
      <c r="A17" t="s">
        <v>16</v>
      </c>
      <c r="B17" t="s">
        <v>67</v>
      </c>
      <c r="D17">
        <v>2</v>
      </c>
      <c r="E17">
        <v>3</v>
      </c>
      <c r="F17" s="2"/>
    </row>
    <row r="18" spans="1:6" x14ac:dyDescent="0.3">
      <c r="A18" t="s">
        <v>17</v>
      </c>
      <c r="B18" t="s">
        <v>66</v>
      </c>
      <c r="D18">
        <v>0</v>
      </c>
      <c r="E18">
        <v>1</v>
      </c>
      <c r="F18" s="2"/>
    </row>
    <row r="19" spans="1:6" x14ac:dyDescent="0.3">
      <c r="A19" t="s">
        <v>18</v>
      </c>
      <c r="B19" t="s">
        <v>66</v>
      </c>
      <c r="D19">
        <v>0</v>
      </c>
      <c r="E19">
        <v>3</v>
      </c>
      <c r="F19" s="2"/>
    </row>
    <row r="20" spans="1:6" x14ac:dyDescent="0.3">
      <c r="A20" t="s">
        <v>19</v>
      </c>
      <c r="B20" t="s">
        <v>68</v>
      </c>
      <c r="D20">
        <v>0</v>
      </c>
      <c r="E20">
        <v>2</v>
      </c>
      <c r="F20" s="2"/>
    </row>
    <row r="21" spans="1:6" x14ac:dyDescent="0.3">
      <c r="A21" t="s">
        <v>20</v>
      </c>
      <c r="B21" t="s">
        <v>68</v>
      </c>
      <c r="D21">
        <v>0</v>
      </c>
      <c r="E21">
        <v>19</v>
      </c>
      <c r="F21" s="2"/>
    </row>
    <row r="22" spans="1:6" x14ac:dyDescent="0.3">
      <c r="A22" t="s">
        <v>21</v>
      </c>
      <c r="B22" t="s">
        <v>66</v>
      </c>
      <c r="D22">
        <v>0</v>
      </c>
      <c r="E22">
        <v>1</v>
      </c>
      <c r="F22" s="2"/>
    </row>
    <row r="23" spans="1:6" x14ac:dyDescent="0.3">
      <c r="A23" t="s">
        <v>22</v>
      </c>
      <c r="B23" t="s">
        <v>66</v>
      </c>
      <c r="D23">
        <v>1</v>
      </c>
      <c r="E23">
        <v>4</v>
      </c>
      <c r="F23" s="2"/>
    </row>
    <row r="24" spans="1:6" x14ac:dyDescent="0.3">
      <c r="A24" t="s">
        <v>23</v>
      </c>
      <c r="B24" t="s">
        <v>67</v>
      </c>
      <c r="D24">
        <v>0</v>
      </c>
      <c r="E24">
        <v>2</v>
      </c>
      <c r="F24" s="2"/>
    </row>
    <row r="25" spans="1:6" x14ac:dyDescent="0.3">
      <c r="A25" t="s">
        <v>24</v>
      </c>
      <c r="B25" t="s">
        <v>67</v>
      </c>
      <c r="D25">
        <v>1</v>
      </c>
      <c r="E25">
        <v>5</v>
      </c>
      <c r="F25" s="2"/>
    </row>
    <row r="26" spans="1:6" x14ac:dyDescent="0.3">
      <c r="A26" t="s">
        <v>25</v>
      </c>
      <c r="B26" t="s">
        <v>67</v>
      </c>
      <c r="D26">
        <v>0</v>
      </c>
      <c r="E26">
        <v>1</v>
      </c>
      <c r="F26" s="2"/>
    </row>
    <row r="27" spans="1:6" x14ac:dyDescent="0.3">
      <c r="A27" t="s">
        <v>26</v>
      </c>
      <c r="B27" t="s">
        <v>67</v>
      </c>
      <c r="D27">
        <v>0</v>
      </c>
      <c r="E27">
        <v>2</v>
      </c>
      <c r="F27" s="2"/>
    </row>
    <row r="28" spans="1:6" x14ac:dyDescent="0.3">
      <c r="A28" t="s">
        <v>27</v>
      </c>
      <c r="B28" t="s">
        <v>68</v>
      </c>
      <c r="D28">
        <v>2</v>
      </c>
      <c r="E28">
        <v>3</v>
      </c>
      <c r="F28" s="2"/>
    </row>
    <row r="29" spans="1:6" x14ac:dyDescent="0.3">
      <c r="A29" t="s">
        <v>28</v>
      </c>
      <c r="B29" t="s">
        <v>66</v>
      </c>
      <c r="D29">
        <v>0</v>
      </c>
      <c r="E29">
        <v>1</v>
      </c>
      <c r="F29" s="2"/>
    </row>
    <row r="30" spans="1:6" x14ac:dyDescent="0.3">
      <c r="A30" t="s">
        <v>29</v>
      </c>
      <c r="B30" t="s">
        <v>68</v>
      </c>
      <c r="D30">
        <v>6</v>
      </c>
      <c r="E30">
        <v>10</v>
      </c>
      <c r="F30" s="2"/>
    </row>
    <row r="31" spans="1:6" x14ac:dyDescent="0.3">
      <c r="A31" t="s">
        <v>30</v>
      </c>
      <c r="B31" t="s">
        <v>66</v>
      </c>
      <c r="D31">
        <v>0</v>
      </c>
      <c r="E31">
        <v>2</v>
      </c>
      <c r="F31" s="2"/>
    </row>
    <row r="32" spans="1:6" x14ac:dyDescent="0.3">
      <c r="A32" t="s">
        <v>31</v>
      </c>
      <c r="B32" t="s">
        <v>67</v>
      </c>
      <c r="D32">
        <v>0</v>
      </c>
      <c r="E32">
        <v>4</v>
      </c>
      <c r="F32" s="2"/>
    </row>
    <row r="33" spans="1:6" x14ac:dyDescent="0.3">
      <c r="A33" t="s">
        <v>32</v>
      </c>
      <c r="B33" t="s">
        <v>66</v>
      </c>
      <c r="D33">
        <v>1</v>
      </c>
      <c r="E33">
        <v>2</v>
      </c>
      <c r="F33" s="2"/>
    </row>
    <row r="34" spans="1:6" x14ac:dyDescent="0.3">
      <c r="A34" t="s">
        <v>33</v>
      </c>
      <c r="B34" t="s">
        <v>67</v>
      </c>
      <c r="D34">
        <v>5</v>
      </c>
      <c r="E34">
        <v>6</v>
      </c>
      <c r="F34" s="2"/>
    </row>
    <row r="35" spans="1:6" x14ac:dyDescent="0.3">
      <c r="A35" t="s">
        <v>34</v>
      </c>
      <c r="B35" t="s">
        <v>68</v>
      </c>
      <c r="D35">
        <v>5</v>
      </c>
      <c r="E35">
        <v>6</v>
      </c>
      <c r="F35" s="2"/>
    </row>
    <row r="36" spans="1:6" x14ac:dyDescent="0.3">
      <c r="A36" t="s">
        <v>35</v>
      </c>
      <c r="B36" t="s">
        <v>67</v>
      </c>
      <c r="D36">
        <v>2</v>
      </c>
      <c r="E36">
        <v>2</v>
      </c>
      <c r="F36" s="2"/>
    </row>
    <row r="37" spans="1:6" x14ac:dyDescent="0.3">
      <c r="A37" t="s">
        <v>36</v>
      </c>
      <c r="B37" t="s">
        <v>66</v>
      </c>
      <c r="D37">
        <v>1</v>
      </c>
      <c r="E37">
        <v>3</v>
      </c>
      <c r="F37" s="2"/>
    </row>
    <row r="38" spans="1:6" x14ac:dyDescent="0.3">
      <c r="A38" t="s">
        <v>37</v>
      </c>
      <c r="B38" t="s">
        <v>66</v>
      </c>
      <c r="D38">
        <v>2</v>
      </c>
      <c r="E38">
        <v>2</v>
      </c>
      <c r="F38" s="2"/>
    </row>
    <row r="39" spans="1:6" x14ac:dyDescent="0.3">
      <c r="A39" t="s">
        <v>38</v>
      </c>
      <c r="B39" t="s">
        <v>66</v>
      </c>
      <c r="D39">
        <v>5</v>
      </c>
      <c r="E39">
        <v>12</v>
      </c>
      <c r="F39" s="2"/>
    </row>
    <row r="40" spans="1:6" x14ac:dyDescent="0.3">
      <c r="A40" t="s">
        <v>39</v>
      </c>
      <c r="B40" t="s">
        <v>67</v>
      </c>
      <c r="D40">
        <v>0</v>
      </c>
      <c r="E40">
        <v>4</v>
      </c>
      <c r="F40" s="2"/>
    </row>
    <row r="41" spans="1:6" x14ac:dyDescent="0.3">
      <c r="A41" t="s">
        <v>40</v>
      </c>
      <c r="B41" t="s">
        <v>67</v>
      </c>
      <c r="D41">
        <v>1</v>
      </c>
      <c r="E41">
        <v>3</v>
      </c>
      <c r="F41" s="2"/>
    </row>
    <row r="42" spans="1:6" x14ac:dyDescent="0.3">
      <c r="A42" t="s">
        <v>41</v>
      </c>
      <c r="B42" t="s">
        <v>66</v>
      </c>
      <c r="D42">
        <v>124</v>
      </c>
      <c r="E42">
        <v>250</v>
      </c>
      <c r="F42" s="2"/>
    </row>
    <row r="43" spans="1:6" x14ac:dyDescent="0.3">
      <c r="A43" t="s">
        <v>42</v>
      </c>
      <c r="B43" t="s">
        <v>66</v>
      </c>
      <c r="D43">
        <v>0</v>
      </c>
      <c r="E43">
        <v>17</v>
      </c>
      <c r="F43" s="2"/>
    </row>
    <row r="44" spans="1:6" x14ac:dyDescent="0.3">
      <c r="A44" t="s">
        <v>43</v>
      </c>
      <c r="B44" t="s">
        <v>66</v>
      </c>
      <c r="D44">
        <v>0</v>
      </c>
      <c r="E44">
        <v>10</v>
      </c>
      <c r="F44" s="2"/>
    </row>
    <row r="45" spans="1:6" x14ac:dyDescent="0.3">
      <c r="A45" t="s">
        <v>44</v>
      </c>
      <c r="B45" t="s">
        <v>66</v>
      </c>
      <c r="D45">
        <v>0</v>
      </c>
      <c r="E45">
        <v>7</v>
      </c>
      <c r="F45" s="2"/>
    </row>
    <row r="46" spans="1:6" x14ac:dyDescent="0.3">
      <c r="A46" t="s">
        <v>45</v>
      </c>
      <c r="B46" t="s">
        <v>66</v>
      </c>
      <c r="D46">
        <v>0</v>
      </c>
      <c r="E46">
        <v>8</v>
      </c>
      <c r="F46" s="2"/>
    </row>
    <row r="47" spans="1:6" x14ac:dyDescent="0.3">
      <c r="A47" t="s">
        <v>46</v>
      </c>
      <c r="B47" t="s">
        <v>66</v>
      </c>
      <c r="D47">
        <v>0</v>
      </c>
      <c r="E47">
        <v>16</v>
      </c>
      <c r="F47" s="2"/>
    </row>
    <row r="48" spans="1:6" x14ac:dyDescent="0.3">
      <c r="A48" t="s">
        <v>47</v>
      </c>
      <c r="B48" t="s">
        <v>66</v>
      </c>
      <c r="D48">
        <v>0</v>
      </c>
      <c r="E48">
        <v>7</v>
      </c>
      <c r="F48" s="2"/>
    </row>
    <row r="49" spans="1:6" x14ac:dyDescent="0.3">
      <c r="A49" t="s">
        <v>48</v>
      </c>
      <c r="B49" t="s">
        <v>66</v>
      </c>
      <c r="D49">
        <v>1</v>
      </c>
      <c r="E49">
        <v>1</v>
      </c>
      <c r="F49" s="2"/>
    </row>
    <row r="50" spans="1:6" x14ac:dyDescent="0.3">
      <c r="A50" t="s">
        <v>49</v>
      </c>
      <c r="B50" t="s">
        <v>68</v>
      </c>
      <c r="D50">
        <v>1</v>
      </c>
      <c r="E50">
        <v>7</v>
      </c>
      <c r="F50" s="2"/>
    </row>
    <row r="51" spans="1:6" x14ac:dyDescent="0.3">
      <c r="A51" t="s">
        <v>50</v>
      </c>
      <c r="B51" t="s">
        <v>66</v>
      </c>
      <c r="D51">
        <v>520</v>
      </c>
      <c r="E51">
        <v>520</v>
      </c>
      <c r="F51" s="2"/>
    </row>
    <row r="52" spans="1:6" x14ac:dyDescent="0.3">
      <c r="A52" t="s">
        <v>51</v>
      </c>
      <c r="B52" t="s">
        <v>66</v>
      </c>
      <c r="D52">
        <v>1</v>
      </c>
      <c r="E52">
        <v>1</v>
      </c>
      <c r="F52" s="2"/>
    </row>
    <row r="53" spans="1:6" x14ac:dyDescent="0.3">
      <c r="A53" t="s">
        <v>52</v>
      </c>
      <c r="B53" t="s">
        <v>66</v>
      </c>
      <c r="D53">
        <v>1</v>
      </c>
      <c r="E53">
        <v>2</v>
      </c>
      <c r="F53" s="2"/>
    </row>
    <row r="54" spans="1:6" x14ac:dyDescent="0.3">
      <c r="A54" t="s">
        <v>53</v>
      </c>
      <c r="B54" t="s">
        <v>68</v>
      </c>
      <c r="D54">
        <v>0</v>
      </c>
      <c r="E54">
        <v>1</v>
      </c>
      <c r="F54" s="2"/>
    </row>
    <row r="55" spans="1:6" x14ac:dyDescent="0.3">
      <c r="A55" t="s">
        <v>54</v>
      </c>
      <c r="B55" t="s">
        <v>68</v>
      </c>
      <c r="D55">
        <v>0</v>
      </c>
      <c r="E55">
        <v>1</v>
      </c>
      <c r="F55" s="2"/>
    </row>
    <row r="56" spans="1:6" x14ac:dyDescent="0.3">
      <c r="A56" t="s">
        <v>55</v>
      </c>
      <c r="B56" t="s">
        <v>68</v>
      </c>
      <c r="D56">
        <v>2</v>
      </c>
      <c r="E56">
        <v>2</v>
      </c>
      <c r="F56" s="2"/>
    </row>
    <row r="57" spans="1:6" x14ac:dyDescent="0.3">
      <c r="A57" t="s">
        <v>56</v>
      </c>
      <c r="B57" t="s">
        <v>66</v>
      </c>
      <c r="D57">
        <v>33</v>
      </c>
      <c r="E57">
        <v>47</v>
      </c>
      <c r="F57" s="2"/>
    </row>
    <row r="58" spans="1:6" x14ac:dyDescent="0.3">
      <c r="A58" t="s">
        <v>57</v>
      </c>
      <c r="B58" t="s">
        <v>66</v>
      </c>
      <c r="D58">
        <v>5</v>
      </c>
      <c r="E58">
        <v>12</v>
      </c>
      <c r="F58" s="2"/>
    </row>
    <row r="59" spans="1:6" x14ac:dyDescent="0.3">
      <c r="A59" t="s">
        <v>58</v>
      </c>
      <c r="B59" t="s">
        <v>67</v>
      </c>
      <c r="D59">
        <v>1</v>
      </c>
      <c r="E59">
        <v>2</v>
      </c>
      <c r="F59" s="2"/>
    </row>
    <row r="60" spans="1:6" x14ac:dyDescent="0.3">
      <c r="A60" t="s">
        <v>59</v>
      </c>
      <c r="B60" t="s">
        <v>66</v>
      </c>
      <c r="D60">
        <v>10</v>
      </c>
      <c r="E60">
        <v>14</v>
      </c>
      <c r="F60" s="2"/>
    </row>
    <row r="61" spans="1:6" x14ac:dyDescent="0.3">
      <c r="A61" t="s">
        <v>60</v>
      </c>
      <c r="B61" t="s">
        <v>68</v>
      </c>
      <c r="D61">
        <v>0</v>
      </c>
      <c r="E61">
        <v>1</v>
      </c>
      <c r="F61" s="2"/>
    </row>
    <row r="62" spans="1:6" x14ac:dyDescent="0.3">
      <c r="A62" t="s">
        <v>61</v>
      </c>
      <c r="B62" t="s">
        <v>67</v>
      </c>
      <c r="D62">
        <v>3</v>
      </c>
      <c r="E62">
        <v>7</v>
      </c>
      <c r="F62" s="2"/>
    </row>
    <row r="63" spans="1:6" x14ac:dyDescent="0.3">
      <c r="A63" t="s">
        <v>62</v>
      </c>
      <c r="B63" t="s">
        <v>66</v>
      </c>
      <c r="D63">
        <v>0</v>
      </c>
      <c r="E63">
        <v>2</v>
      </c>
      <c r="F63" s="2"/>
    </row>
    <row r="64" spans="1:6" x14ac:dyDescent="0.3">
      <c r="A64" t="s">
        <v>63</v>
      </c>
      <c r="B64" t="s">
        <v>66</v>
      </c>
      <c r="D64">
        <v>0</v>
      </c>
      <c r="E64">
        <v>1</v>
      </c>
      <c r="F64" s="2"/>
    </row>
    <row r="65" spans="1:6" x14ac:dyDescent="0.3">
      <c r="A65" t="s">
        <v>64</v>
      </c>
      <c r="B65" t="s">
        <v>66</v>
      </c>
      <c r="D65">
        <v>2</v>
      </c>
      <c r="E65">
        <v>3</v>
      </c>
      <c r="F65" s="2"/>
    </row>
    <row r="66" spans="1:6" x14ac:dyDescent="0.3">
      <c r="A66" t="s">
        <v>65</v>
      </c>
      <c r="B66" t="s">
        <v>66</v>
      </c>
      <c r="D66">
        <v>0</v>
      </c>
      <c r="E66">
        <v>1</v>
      </c>
      <c r="F66" s="2"/>
    </row>
  </sheetData>
  <sortState ref="G3:J5">
    <sortCondition ref="H3:H5"/>
  </sortState>
  <mergeCells count="1">
    <mergeCell ref="H1:J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mdo100</cp:lastModifiedBy>
  <dcterms:created xsi:type="dcterms:W3CDTF">2023-11-18T16:15:43Z</dcterms:created>
  <dcterms:modified xsi:type="dcterms:W3CDTF">2023-11-18T16:53:22Z</dcterms:modified>
</cp:coreProperties>
</file>